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28800" windowHeight="15840"/>
  </bookViews>
  <sheets>
    <sheet name="Offer" sheetId="1" r:id="rId1"/>
    <sheet name="Report" sheetId="2" r:id="rId2"/>
  </sheets>
  <definedNames>
    <definedName name="_xlnm._FilterDatabase" localSheetId="0" hidden="1">Offer!$A:$A</definedName>
  </definedNames>
  <calcPr calcId="145621"/>
  <pivotCaches>
    <pivotCache cacheId="4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2" i="1" l="1"/>
  <c r="A3" i="2" l="1"/>
  <c r="I10" i="2"/>
  <c r="H10" i="2"/>
  <c r="I9" i="2"/>
  <c r="H9" i="2"/>
  <c r="I8" i="2"/>
  <c r="H8" i="2"/>
  <c r="I7" i="2"/>
  <c r="H7" i="2"/>
  <c r="I6" i="2"/>
  <c r="H6" i="2"/>
  <c r="W10" i="1" l="1"/>
  <c r="V10" i="1"/>
  <c r="U10" i="1"/>
  <c r="W9" i="1"/>
  <c r="V9" i="1"/>
  <c r="U9" i="1"/>
  <c r="W8" i="1"/>
  <c r="V8" i="1"/>
  <c r="U8" i="1"/>
  <c r="W7" i="1"/>
  <c r="V7" i="1"/>
  <c r="U7" i="1"/>
  <c r="W6" i="1"/>
  <c r="V6" i="1"/>
  <c r="U6" i="1"/>
  <c r="A3" i="1"/>
</calcChain>
</file>

<file path=xl/sharedStrings.xml><?xml version="1.0" encoding="utf-8"?>
<sst xmlns="http://schemas.openxmlformats.org/spreadsheetml/2006/main" count="97" uniqueCount="49">
  <si>
    <t>U.S.POLO ASSN.</t>
  </si>
  <si>
    <t>Made in China</t>
  </si>
  <si>
    <t>Rosso/Red</t>
  </si>
  <si>
    <t>Blu/Navy</t>
  </si>
  <si>
    <t>UNI</t>
  </si>
  <si>
    <t>4202.22.90</t>
  </si>
  <si>
    <t>SU66</t>
  </si>
  <si>
    <t>ZAINO TEXTILE MATERIAL</t>
  </si>
  <si>
    <t>100%Polyestere</t>
  </si>
  <si>
    <t>JEANS</t>
  </si>
  <si>
    <t>BLACK/YELLOW</t>
  </si>
  <si>
    <t>Gri. Sc./Dk Grey</t>
  </si>
  <si>
    <t>SU66USP00002</t>
  </si>
  <si>
    <t>BAG040 S7 05</t>
  </si>
  <si>
    <t>TYPE</t>
  </si>
  <si>
    <t>BRAND</t>
  </si>
  <si>
    <t>ITEM</t>
  </si>
  <si>
    <t>SKU</t>
  </si>
  <si>
    <t>DESCRIPTION</t>
  </si>
  <si>
    <t>COMPOSITION</t>
  </si>
  <si>
    <t>COLOR</t>
  </si>
  <si>
    <t>SIZE</t>
  </si>
  <si>
    <t>QTY</t>
  </si>
  <si>
    <t>QTY REF</t>
  </si>
  <si>
    <t>MADE</t>
  </si>
  <si>
    <t>BARCODE 1</t>
  </si>
  <si>
    <t>BARCODE 2</t>
  </si>
  <si>
    <t>HTS CODE</t>
  </si>
  <si>
    <t>WHS</t>
  </si>
  <si>
    <t>IMAGE</t>
  </si>
  <si>
    <t>GENDER</t>
  </si>
  <si>
    <t>PRICE</t>
  </si>
  <si>
    <t>RRP</t>
  </si>
  <si>
    <t>SALES OFFER</t>
  </si>
  <si>
    <t>MEN</t>
  </si>
  <si>
    <t>TOT PRICE</t>
  </si>
  <si>
    <t>TOT WHS</t>
  </si>
  <si>
    <t>TOT RRP</t>
  </si>
  <si>
    <t>CATEGORY</t>
  </si>
  <si>
    <t>BAGS</t>
  </si>
  <si>
    <t>AVG PRICE</t>
  </si>
  <si>
    <t>AVG WHS</t>
  </si>
  <si>
    <t>FINAL REPORT</t>
  </si>
  <si>
    <t xml:space="preserve">QTY REF </t>
  </si>
  <si>
    <t xml:space="preserve">QTY </t>
  </si>
  <si>
    <t xml:space="preserve">TOT PRICE </t>
  </si>
  <si>
    <t xml:space="preserve">TOT WHS </t>
  </si>
  <si>
    <t xml:space="preserve">TOT RRP 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</si>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</sst>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\ * #,##0.00_-;\-&quot;€&quot;\ * #,##0.00_-;_-&quot;€&quot;\ * &quot;-&quot;??_-;_-@_-"/>
    <numFmt numFmtId="165" formatCode="\€\ #,##0.00"/>
    <numFmt numFmtId="166" formatCode="&quot;€&quot;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6" tint="-0.24997711111789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2">
    <xf numFmtId="0" fontId="0" fillId="0" borderId="0" xfId="0"/>
    <xf numFmtId="1" fontId="0" fillId="0" borderId="0" xfId="0" applyNumberFormat="1"/>
    <xf numFmtId="165" fontId="0" fillId="0" borderId="0" xfId="0" applyNumberFormat="1"/>
    <xf numFmtId="0" fontId="16" fillId="0" borderId="0" xfId="0" applyFont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1" fontId="16" fillId="0" borderId="14" xfId="0" applyNumberFormat="1" applyFont="1" applyBorder="1" applyAlignment="1">
      <alignment horizontal="center" vertical="center"/>
    </xf>
    <xf numFmtId="165" fontId="16" fillId="0" borderId="14" xfId="0" applyNumberFormat="1" applyFont="1" applyBorder="1" applyAlignment="1">
      <alignment horizontal="center" vertical="center"/>
    </xf>
    <xf numFmtId="164" fontId="0" fillId="0" borderId="0" xfId="1" applyFont="1"/>
    <xf numFmtId="0" fontId="0" fillId="0" borderId="10" xfId="0" applyBorder="1"/>
    <xf numFmtId="0" fontId="0" fillId="0" borderId="15" xfId="0" applyBorder="1"/>
    <xf numFmtId="0" fontId="0" fillId="0" borderId="16" xfId="0" applyBorder="1"/>
    <xf numFmtId="1" fontId="0" fillId="0" borderId="16" xfId="0" applyNumberFormat="1" applyBorder="1"/>
    <xf numFmtId="164" fontId="0" fillId="0" borderId="16" xfId="1" applyFont="1" applyBorder="1"/>
    <xf numFmtId="0" fontId="0" fillId="0" borderId="18" xfId="0" applyBorder="1"/>
    <xf numFmtId="0" fontId="0" fillId="0" borderId="19" xfId="0" applyBorder="1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1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14" xfId="0" pivotButton="1" applyBorder="1" applyAlignment="1">
      <alignment horizontal="left" vertical="center"/>
    </xf>
    <xf numFmtId="3" fontId="0" fillId="0" borderId="14" xfId="0" applyNumberFormat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166" fontId="16" fillId="0" borderId="22" xfId="0" applyNumberFormat="1" applyFont="1" applyBorder="1" applyAlignment="1">
      <alignment horizontal="center" vertical="center"/>
    </xf>
    <xf numFmtId="166" fontId="16" fillId="34" borderId="11" xfId="0" applyNumberFormat="1" applyFont="1" applyFill="1" applyBorder="1" applyAlignment="1">
      <alignment vertical="center"/>
    </xf>
    <xf numFmtId="166" fontId="16" fillId="34" borderId="21" xfId="0" applyNumberFormat="1" applyFont="1" applyFill="1" applyBorder="1" applyAlignment="1">
      <alignment vertical="center"/>
    </xf>
    <xf numFmtId="166" fontId="20" fillId="0" borderId="0" xfId="0" applyNumberFormat="1" applyFont="1" applyAlignment="1">
      <alignment vertical="center"/>
    </xf>
    <xf numFmtId="166" fontId="20" fillId="0" borderId="18" xfId="0" applyNumberFormat="1" applyFont="1" applyBorder="1" applyAlignment="1">
      <alignment vertical="center"/>
    </xf>
    <xf numFmtId="166" fontId="16" fillId="34" borderId="0" xfId="0" applyNumberFormat="1" applyFont="1" applyFill="1" applyAlignment="1">
      <alignment vertical="center"/>
    </xf>
    <xf numFmtId="166" fontId="16" fillId="34" borderId="18" xfId="0" applyNumberFormat="1" applyFont="1" applyFill="1" applyBorder="1" applyAlignment="1">
      <alignment vertical="center"/>
    </xf>
    <xf numFmtId="3" fontId="0" fillId="0" borderId="10" xfId="0" applyNumberFormat="1" applyBorder="1" applyAlignment="1">
      <alignment vertical="center"/>
    </xf>
    <xf numFmtId="166" fontId="0" fillId="0" borderId="18" xfId="0" applyNumberFormat="1" applyBorder="1" applyAlignment="1">
      <alignment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3" fontId="0" fillId="0" borderId="14" xfId="0" applyNumberFormat="1" applyBorder="1" applyAlignment="1">
      <alignment vertical="center"/>
    </xf>
    <xf numFmtId="166" fontId="0" fillId="0" borderId="14" xfId="0" applyNumberFormat="1" applyBorder="1" applyAlignment="1">
      <alignment vertical="center"/>
    </xf>
    <xf numFmtId="166" fontId="16" fillId="0" borderId="14" xfId="0" applyNumberFormat="1" applyFont="1" applyBorder="1" applyAlignment="1">
      <alignment vertical="center"/>
    </xf>
    <xf numFmtId="0" fontId="0" fillId="0" borderId="23" xfId="0" applyBorder="1"/>
    <xf numFmtId="0" fontId="0" fillId="0" borderId="24" xfId="0" applyBorder="1"/>
    <xf numFmtId="3" fontId="0" fillId="0" borderId="0" xfId="0" applyNumberFormat="1" applyBorder="1" applyAlignment="1">
      <alignment vertical="center"/>
    </xf>
    <xf numFmtId="166" fontId="0" fillId="0" borderId="0" xfId="0" applyNumberFormat="1" applyBorder="1" applyAlignment="1">
      <alignment vertical="center"/>
    </xf>
    <xf numFmtId="0" fontId="0" fillId="35" borderId="0" xfId="0" applyFill="1"/>
    <xf numFmtId="0" fontId="0" fillId="0" borderId="0" xfId="0" applyAlignment="1">
      <alignment horizontal="center" vertical="center"/>
    </xf>
    <xf numFmtId="0" fontId="18" fillId="33" borderId="1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18" fillId="3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84"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numFmt numFmtId="3" formatCode="#,##0"/>
    </dxf>
    <dxf>
      <numFmt numFmtId="3" formatCode="#,##0"/>
    </dxf>
    <dxf>
      <numFmt numFmtId="166" formatCode="&quot;€&quot;\ #,##0.00"/>
    </dxf>
    <dxf>
      <numFmt numFmtId="166" formatCode="&quot;€&quot;\ #,##0.00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bottom style="medium">
          <color auto="1"/>
        </bottom>
      </border>
    </dxf>
    <dxf>
      <border>
        <bottom style="medium">
          <color auto="1"/>
        </bottom>
      </border>
    </dxf>
    <dxf>
      <border>
        <bottom style="medium">
          <color auto="1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medium">
          <color indexed="64"/>
        </vertical>
      </border>
    </dxf>
    <dxf>
      <border>
        <vertical style="medium">
          <color indexed="64"/>
        </vertical>
      </border>
    </dxf>
    <dxf>
      <border>
        <vertical style="medium">
          <color indexed="64"/>
        </vertical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bottom style="medium">
          <color auto="1"/>
        </bottom>
      </border>
    </dxf>
    <dxf>
      <border>
        <bottom style="medium">
          <color auto="1"/>
        </bottom>
      </border>
    </dxf>
    <dxf>
      <border>
        <bottom style="medium">
          <color auto="1"/>
        </bottom>
      </border>
    </dxf>
    <dxf>
      <border>
        <bottom style="medium">
          <color auto="1"/>
        </bottom>
      </border>
    </dxf>
    <dxf>
      <border>
        <bottom style="medium">
          <color auto="1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right style="medium">
          <color auto="1"/>
        </right>
      </border>
    </dxf>
    <dxf>
      <border>
        <right style="medium">
          <color auto="1"/>
        </right>
      </border>
    </dxf>
    <dxf>
      <border>
        <right style="medium">
          <color auto="1"/>
        </right>
      </border>
    </dxf>
    <dxf>
      <border>
        <right style="medium">
          <color auto="1"/>
        </right>
      </border>
    </dxf>
    <dxf>
      <border>
        <right style="medium">
          <color auto="1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top style="medium">
          <color auto="1"/>
        </top>
      </border>
    </dxf>
    <dxf>
      <border>
        <top style="medium">
          <color auto="1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medium">
          <color indexed="64"/>
        </vertical>
      </border>
    </dxf>
    <dxf>
      <border>
        <vertical style="medium">
          <color indexed="64"/>
        </vertical>
      </border>
    </dxf>
    <dxf>
      <border>
        <vertical style="medium">
          <color indexed="64"/>
        </vertical>
      </border>
    </dxf>
    <dxf>
      <border>
        <vertical style="medium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auto="1"/>
        </top>
      </border>
    </dxf>
    <dxf>
      <border>
        <top style="medium">
          <color auto="1"/>
        </top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auto="1"/>
        </right>
      </border>
    </dxf>
    <dxf>
      <border>
        <right style="medium">
          <color auto="1"/>
        </right>
      </border>
    </dxf>
    <dxf>
      <border>
        <right style="medium">
          <color auto="1"/>
        </right>
      </border>
    </dxf>
    <dxf>
      <border>
        <right style="medium">
          <color auto="1"/>
        </right>
      </border>
    </dxf>
    <dxf>
      <border>
        <right style="medium">
          <color auto="1"/>
        </right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auto="1"/>
        </bottom>
      </border>
    </dxf>
    <dxf>
      <border>
        <bottom style="medium">
          <color auto="1"/>
        </bottom>
      </border>
    </dxf>
    <dxf>
      <border>
        <bottom style="medium">
          <color auto="1"/>
        </bottom>
      </border>
    </dxf>
    <dxf>
      <border>
        <bottom style="medium">
          <color auto="1"/>
        </bottom>
      </border>
    </dxf>
    <dxf>
      <border>
        <bottom style="medium">
          <color auto="1"/>
        </bottom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vertical style="medium">
          <color indexed="64"/>
        </vertical>
      </border>
    </dxf>
    <dxf>
      <border>
        <vertical style="medium">
          <color indexed="64"/>
        </vertical>
      </border>
    </dxf>
    <dxf>
      <border>
        <vertical style="medium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auto="1"/>
        </bottom>
      </border>
    </dxf>
    <dxf>
      <border>
        <bottom style="medium">
          <color auto="1"/>
        </bottom>
      </border>
    </dxf>
    <dxf>
      <border>
        <bottom style="medium">
          <color auto="1"/>
        </bottom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numFmt numFmtId="166" formatCode="&quot;€&quot;\ #,##0.00"/>
    </dxf>
    <dxf>
      <numFmt numFmtId="166" formatCode="&quot;€&quot;\ #,##0.00"/>
    </dxf>
    <dxf>
      <numFmt numFmtId="3" formatCode="#,##0"/>
    </dxf>
    <dxf>
      <numFmt numFmtId="3" formatCode="#,##0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100013</xdr:rowOff>
    </xdr:from>
    <xdr:to>
      <xdr:col>0</xdr:col>
      <xdr:colOff>762000</xdr:colOff>
      <xdr:row>5</xdr:row>
      <xdr:rowOff>1243013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5299B753-C3B3-4C6A-8FC1-56A6F4E82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313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</xdr:row>
      <xdr:rowOff>61913</xdr:rowOff>
    </xdr:from>
    <xdr:to>
      <xdr:col>0</xdr:col>
      <xdr:colOff>809625</xdr:colOff>
      <xdr:row>6</xdr:row>
      <xdr:rowOff>1204913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B9B32ED3-545A-4899-BD5F-B5C43E7A9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58675" y="2413158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</xdr:row>
      <xdr:rowOff>61913</xdr:rowOff>
    </xdr:from>
    <xdr:to>
      <xdr:col>0</xdr:col>
      <xdr:colOff>809625</xdr:colOff>
      <xdr:row>7</xdr:row>
      <xdr:rowOff>1204913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CE75F758-0158-4C17-81A5-B3D776353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58675" y="2539841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8</xdr:row>
      <xdr:rowOff>61913</xdr:rowOff>
    </xdr:from>
    <xdr:to>
      <xdr:col>0</xdr:col>
      <xdr:colOff>809625</xdr:colOff>
      <xdr:row>8</xdr:row>
      <xdr:rowOff>1204913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BE0435DD-6AFB-4D3A-9BAC-DA6E1AD96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58675" y="2666523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9</xdr:row>
      <xdr:rowOff>61913</xdr:rowOff>
    </xdr:from>
    <xdr:to>
      <xdr:col>0</xdr:col>
      <xdr:colOff>809625</xdr:colOff>
      <xdr:row>9</xdr:row>
      <xdr:rowOff>1204913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82871FAB-39E5-4219-939A-72FB6663D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58675" y="27932063"/>
          <a:ext cx="762000" cy="11430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office" refreshedDate="43539.816797916668" createdVersion="5" refreshedVersion="4" minRefreshableVersion="3" recordCount="5">
  <cacheSource type="worksheet">
    <worksheetSource ref="B5:W10" sheet="Offer"/>
  </cacheSource>
  <cacheFields count="22">
    <cacheField name="GENDER" numFmtId="0">
      <sharedItems count="2">
        <s v="MEN"/>
        <s v="WOMEN" u="1"/>
      </sharedItems>
    </cacheField>
    <cacheField name="BRAND" numFmtId="0">
      <sharedItems/>
    </cacheField>
    <cacheField name="CATEGORY" numFmtId="0">
      <sharedItems count="1">
        <s v="BAGS"/>
      </sharedItems>
    </cacheField>
    <cacheField name="DESCRIPTION" numFmtId="0">
      <sharedItems/>
    </cacheField>
    <cacheField name="COMPOSITION" numFmtId="0">
      <sharedItems/>
    </cacheField>
    <cacheField name="MADE" numFmtId="0">
      <sharedItems/>
    </cacheField>
    <cacheField name="TYPE" numFmtId="0">
      <sharedItems/>
    </cacheField>
    <cacheField name="ITEM" numFmtId="0">
      <sharedItems/>
    </cacheField>
    <cacheField name="SKU" numFmtId="0">
      <sharedItems/>
    </cacheField>
    <cacheField name="COLOR" numFmtId="0">
      <sharedItems/>
    </cacheField>
    <cacheField name="SIZE" numFmtId="0">
      <sharedItems/>
    </cacheField>
    <cacheField name="QTY" numFmtId="0">
      <sharedItems containsSemiMixedTypes="0" containsString="0" containsNumber="1" containsInteger="1" minValue="395" maxValue="633"/>
    </cacheField>
    <cacheField name="QTY REF" numFmtId="0">
      <sharedItems containsSemiMixedTypes="0" containsString="0" containsNumber="1" containsInteger="1" minValue="395" maxValue="633"/>
    </cacheField>
    <cacheField name="PRICE" numFmtId="164">
      <sharedItems containsSemiMixedTypes="0" containsString="0" containsNumber="1" minValue="21.2" maxValue="21.2"/>
    </cacheField>
    <cacheField name="WHS" numFmtId="164">
      <sharedItems containsSemiMixedTypes="0" containsString="0" containsNumber="1" containsInteger="1" minValue="28" maxValue="28"/>
    </cacheField>
    <cacheField name="RRP" numFmtId="164">
      <sharedItems containsSemiMixedTypes="0" containsString="0" containsNumber="1" containsInteger="1" minValue="67" maxValue="67"/>
    </cacheField>
    <cacheField name="BARCODE 1" numFmtId="1">
      <sharedItems containsSemiMixedTypes="0" containsString="0" containsNumber="1" containsInteger="1" minValue="8052440000000" maxValue="8052440000000"/>
    </cacheField>
    <cacheField name="BARCODE 2" numFmtId="1">
      <sharedItems containsNonDate="0" containsString="0" containsBlank="1"/>
    </cacheField>
    <cacheField name="HTS CODE" numFmtId="0">
      <sharedItems/>
    </cacheField>
    <cacheField name="TOT PRICE" numFmtId="0">
      <sharedItems containsSemiMixedTypes="0" containsString="0" containsNumber="1" minValue="8374" maxValue="13419.6"/>
    </cacheField>
    <cacheField name="TOT WHS" numFmtId="0">
      <sharedItems containsSemiMixedTypes="0" containsString="0" containsNumber="1" containsInteger="1" minValue="11060" maxValue="17724"/>
    </cacheField>
    <cacheField name="TOT RRP" numFmtId="0">
      <sharedItems containsSemiMixedTypes="0" containsString="0" containsNumber="1" containsInteger="1" minValue="26465" maxValue="424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s v="U.S.POLO ASSN."/>
    <x v="0"/>
    <s v="ZAINO TEXTILE MATERIAL"/>
    <s v="100%Polyestere"/>
    <s v="Made in China"/>
    <s v="SU66"/>
    <s v="SU66USP00002"/>
    <s v="BAG040 S7 05"/>
    <s v="Rosso/Red"/>
    <s v="UNI"/>
    <n v="633"/>
    <n v="633"/>
    <n v="21.2"/>
    <n v="28"/>
    <n v="67"/>
    <n v="8052440000000"/>
    <m/>
    <s v="4202.22.90"/>
    <n v="13419.6"/>
    <n v="17724"/>
    <n v="42411"/>
  </r>
  <r>
    <x v="0"/>
    <s v="U.S.POLO ASSN."/>
    <x v="0"/>
    <s v="ZAINO TEXTILE MATERIAL"/>
    <s v="100%Polyestere"/>
    <s v="Made in China"/>
    <s v="SU66"/>
    <s v="SU66USP00002"/>
    <s v="BAG040 S7 05"/>
    <s v="Blu/Navy"/>
    <s v="UNI"/>
    <n v="602"/>
    <n v="602"/>
    <n v="21.2"/>
    <n v="28"/>
    <n v="67"/>
    <n v="8052440000000"/>
    <m/>
    <s v="4202.22.90"/>
    <n v="12762.4"/>
    <n v="16856"/>
    <n v="40334"/>
  </r>
  <r>
    <x v="0"/>
    <s v="U.S.POLO ASSN."/>
    <x v="0"/>
    <s v="ZAINO TEXTILE MATERIAL"/>
    <s v="100%Polyestere"/>
    <s v="Made in China"/>
    <s v="SU66"/>
    <s v="SU66USP00002"/>
    <s v="BAG040 S7 05"/>
    <s v="Gri. Sc./Dk Grey"/>
    <s v="UNI"/>
    <n v="506"/>
    <n v="506"/>
    <n v="21.2"/>
    <n v="28"/>
    <n v="67"/>
    <n v="8052440000000"/>
    <m/>
    <s v="4202.22.90"/>
    <n v="10727.199999999999"/>
    <n v="14168"/>
    <n v="33902"/>
  </r>
  <r>
    <x v="0"/>
    <s v="U.S.POLO ASSN."/>
    <x v="0"/>
    <s v="ZAINO TEXTILE MATERIAL"/>
    <s v="100%Polyestere"/>
    <s v="Made in China"/>
    <s v="SU66"/>
    <s v="SU66USP00002"/>
    <s v="BAG040 S7 05"/>
    <s v="BLACK/YELLOW"/>
    <s v="UNI"/>
    <n v="430"/>
    <n v="430"/>
    <n v="21.2"/>
    <n v="28"/>
    <n v="67"/>
    <n v="8052440000000"/>
    <m/>
    <s v="4202.22.90"/>
    <n v="9116"/>
    <n v="12040"/>
    <n v="28810"/>
  </r>
  <r>
    <x v="0"/>
    <s v="U.S.POLO ASSN."/>
    <x v="0"/>
    <s v="ZAINO TEXTILE MATERIAL"/>
    <s v="100%Polyestere"/>
    <s v="Made in China"/>
    <s v="SU66"/>
    <s v="SU66USP00002"/>
    <s v="BAG040 S7 05"/>
    <s v="JEANS"/>
    <s v="UNI"/>
    <n v="395"/>
    <n v="395"/>
    <n v="21.2"/>
    <n v="28"/>
    <n v="67"/>
    <n v="8052440000000"/>
    <m/>
    <s v="4202.22.90"/>
    <n v="8374"/>
    <n v="11060"/>
    <n v="2646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4" applyNumberFormats="0" applyBorderFormats="0" applyFontFormats="0" applyPatternFormats="0" applyAlignmentFormats="0" applyWidthHeightFormats="1" dataCaption="Valori" grandTotalCaption="TOTALS" updatedVersion="4" minRefreshableVersion="3" itemPrintTitles="1" mergeItem="1" createdVersion="5" indent="0" compact="0" outline="1" outlineData="1" compactData="0" multipleFieldFilters="0">
  <location ref="A5:G8" firstHeaderRow="0" firstDataRow="1" firstDataCol="2"/>
  <pivotFields count="22">
    <pivotField axis="axisRow" compact="0" showAll="0">
      <items count="3">
        <item x="0"/>
        <item m="1" x="1"/>
        <item t="default"/>
      </items>
    </pivotField>
    <pivotField compact="0" showAll="0"/>
    <pivotField axis="axisRow" compact="0" showAll="0">
      <items count="2">
        <item x="0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dataField="1" compact="0" showAll="0"/>
    <pivotField dataField="1" compact="0" showAll="0"/>
    <pivotField compact="0" numFmtId="164" showAll="0"/>
    <pivotField compact="0" numFmtId="164" showAll="0"/>
    <pivotField compact="0" numFmtId="164" showAll="0"/>
    <pivotField compact="0" numFmtId="1" showAll="0"/>
    <pivotField compact="0" showAll="0"/>
    <pivotField compact="0" showAll="0"/>
    <pivotField dataField="1" compact="0" showAll="0"/>
    <pivotField dataField="1" compact="0" showAll="0"/>
    <pivotField dataField="1" compact="0" showAll="0"/>
  </pivotFields>
  <rowFields count="2">
    <field x="0"/>
    <field x="2"/>
  </rowFields>
  <rowItems count="3">
    <i>
      <x/>
    </i>
    <i r="1">
      <x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QTY REF " fld="12" subtotal="count" baseField="0" baseItem="0" numFmtId="3"/>
    <dataField name="QTY " fld="11" baseField="0" baseItem="0" numFmtId="3"/>
    <dataField name="TOT PRICE " fld="19" baseField="0" baseItem="0" numFmtId="166"/>
    <dataField name="TOT WHS " fld="20" baseField="0" baseItem="0" numFmtId="166"/>
    <dataField name="TOT RRP " fld="21" baseField="0" baseItem="0" numFmtId="166"/>
  </dataFields>
  <formats count="92">
    <format dxfId="183">
      <pivotArea field="0" type="button" dataOnly="0" labelOnly="1" outline="0" axis="axisRow" fieldPosition="0"/>
    </format>
    <format dxfId="182">
      <pivotArea field="2" type="button" dataOnly="0" labelOnly="1" outline="0" axis="axisRow" fieldPosition="1"/>
    </format>
    <format dxfId="181">
      <pivotArea dataOnly="0" labelOnly="1" outline="0" fieldPosition="0">
        <references count="1">
          <reference field="0" count="0"/>
        </references>
      </pivotArea>
    </format>
    <format dxfId="180">
      <pivotArea dataOnly="0" labelOnly="1" grandRow="1" outline="0" fieldPosition="0"/>
    </format>
    <format dxfId="179">
      <pivotArea dataOnly="0" labelOnly="1" outline="0" fieldPosition="0">
        <references count="2">
          <reference field="0" count="1" selected="0">
            <x v="0"/>
          </reference>
          <reference field="2" count="0"/>
        </references>
      </pivotArea>
    </format>
    <format dxfId="178">
      <pivotArea dataOnly="0" labelOnly="1" outline="0" fieldPosition="0">
        <references count="2">
          <reference field="0" count="1" selected="0">
            <x v="1"/>
          </reference>
          <reference field="2" count="0"/>
        </references>
      </pivotArea>
    </format>
    <format dxfId="177">
      <pivotArea outline="0" fieldPosition="0">
        <references count="1">
          <reference field="4294967294" count="2" selected="0">
            <x v="0"/>
            <x v="1"/>
          </reference>
        </references>
      </pivotArea>
    </format>
    <format dxfId="17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75">
      <pivotArea outline="0" fieldPosition="0">
        <references count="1">
          <reference field="4294967294" count="3" selected="0">
            <x v="2"/>
            <x v="3"/>
            <x v="4"/>
          </reference>
        </references>
      </pivotArea>
    </format>
    <format dxfId="174">
      <pivotArea dataOnly="0" labelOnly="1" outline="0" fieldPosition="0">
        <references count="1">
          <reference field="4294967294" count="3">
            <x v="2"/>
            <x v="3"/>
            <x v="4"/>
          </reference>
        </references>
      </pivotArea>
    </format>
    <format dxfId="173">
      <pivotArea type="all" dataOnly="0" outline="0" fieldPosition="0"/>
    </format>
    <format dxfId="172">
      <pivotArea outline="0" collapsedLevelsAreSubtotals="1" fieldPosition="0"/>
    </format>
    <format dxfId="171">
      <pivotArea field="0" type="button" dataOnly="0" labelOnly="1" outline="0" axis="axisRow" fieldPosition="0"/>
    </format>
    <format dxfId="170">
      <pivotArea field="2" type="button" dataOnly="0" labelOnly="1" outline="0" axis="axisRow" fieldPosition="1"/>
    </format>
    <format dxfId="169">
      <pivotArea dataOnly="0" labelOnly="1" outline="0" fieldPosition="0">
        <references count="1">
          <reference field="0" count="0"/>
        </references>
      </pivotArea>
    </format>
    <format dxfId="168">
      <pivotArea dataOnly="0" labelOnly="1" grandRow="1" outline="0" fieldPosition="0"/>
    </format>
    <format dxfId="167">
      <pivotArea dataOnly="0" labelOnly="1" outline="0" fieldPosition="0">
        <references count="2">
          <reference field="0" count="1" selected="0">
            <x v="0"/>
          </reference>
          <reference field="2" count="0"/>
        </references>
      </pivotArea>
    </format>
    <format dxfId="166">
      <pivotArea dataOnly="0" labelOnly="1" outline="0" fieldPosition="0">
        <references count="2">
          <reference field="0" count="1" selected="0">
            <x v="1"/>
          </reference>
          <reference field="2" count="0"/>
        </references>
      </pivotArea>
    </format>
    <format dxfId="16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64">
      <pivotArea field="0" type="button" dataOnly="0" labelOnly="1" outline="0" axis="axisRow" fieldPosition="0"/>
    </format>
    <format dxfId="163">
      <pivotArea field="2" type="button" dataOnly="0" labelOnly="1" outline="0" axis="axisRow" fieldPosition="1"/>
    </format>
    <format dxfId="16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61">
      <pivotArea field="0" type="button" dataOnly="0" labelOnly="1" outline="0" axis="axisRow" fieldPosition="0"/>
    </format>
    <format dxfId="160">
      <pivotArea field="2" type="button" dataOnly="0" labelOnly="1" outline="0" axis="axisRow" fieldPosition="1"/>
    </format>
    <format dxfId="15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58">
      <pivotArea field="0" type="button" dataOnly="0" labelOnly="1" outline="0" axis="axisRow" fieldPosition="0"/>
    </format>
    <format dxfId="157">
      <pivotArea field="2" type="button" dataOnly="0" labelOnly="1" outline="0" axis="axisRow" fieldPosition="1"/>
    </format>
    <format dxfId="15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55">
      <pivotArea field="0" type="button" dataOnly="0" labelOnly="1" outline="0" axis="axisRow" fieldPosition="0"/>
    </format>
    <format dxfId="154">
      <pivotArea field="2" type="button" dataOnly="0" labelOnly="1" outline="0" axis="axisRow" fieldPosition="1"/>
    </format>
    <format dxfId="15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52">
      <pivotArea field="0" type="button" dataOnly="0" labelOnly="1" outline="0" axis="axisRow" fieldPosition="0"/>
    </format>
    <format dxfId="151">
      <pivotArea field="2" type="button" dataOnly="0" labelOnly="1" outline="0" axis="axisRow" fieldPosition="1"/>
    </format>
    <format dxfId="15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49">
      <pivotArea field="0" type="button" dataOnly="0" labelOnly="1" outline="0" axis="axisRow" fieldPosition="0"/>
    </format>
    <format dxfId="148">
      <pivotArea field="2" type="button" dataOnly="0" labelOnly="1" outline="0" axis="axisRow" fieldPosition="1"/>
    </format>
    <format dxfId="14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46">
      <pivotArea field="0" type="button" dataOnly="0" labelOnly="1" outline="0" axis="axisRow" fieldPosition="0"/>
    </format>
    <format dxfId="145">
      <pivotArea field="2" type="button" dataOnly="0" labelOnly="1" outline="0" axis="axisRow" fieldPosition="1"/>
    </format>
    <format dxfId="14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43">
      <pivotArea field="0" type="button" dataOnly="0" labelOnly="1" outline="0" axis="axisRow" fieldPosition="0"/>
    </format>
    <format dxfId="142">
      <pivotArea field="2" type="button" dataOnly="0" labelOnly="1" outline="0" axis="axisRow" fieldPosition="1"/>
    </format>
    <format dxfId="14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40">
      <pivotArea field="0" type="button" dataOnly="0" labelOnly="1" outline="0" axis="axisRow" fieldPosition="0"/>
    </format>
    <format dxfId="139">
      <pivotArea field="2" type="button" dataOnly="0" labelOnly="1" outline="0" axis="axisRow" fieldPosition="1"/>
    </format>
    <format dxfId="13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37">
      <pivotArea field="0" type="button" dataOnly="0" labelOnly="1" outline="0" axis="axisRow" fieldPosition="0"/>
    </format>
    <format dxfId="136">
      <pivotArea field="2" type="button" dataOnly="0" labelOnly="1" outline="0" axis="axisRow" fieldPosition="1"/>
    </format>
    <format dxfId="13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34">
      <pivotArea field="0" type="button" dataOnly="0" labelOnly="1" outline="0" axis="axisRow" fieldPosition="0"/>
    </format>
    <format dxfId="133">
      <pivotArea field="2" type="button" dataOnly="0" labelOnly="1" outline="0" axis="axisRow" fieldPosition="1"/>
    </format>
    <format dxfId="13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31">
      <pivotArea outline="0" collapsedLevelsAreSubtotals="1" fieldPosition="0"/>
    </format>
    <format dxfId="130">
      <pivotArea dataOnly="0" labelOnly="1" outline="0" fieldPosition="0">
        <references count="1">
          <reference field="0" count="0"/>
        </references>
      </pivotArea>
    </format>
    <format dxfId="129">
      <pivotArea dataOnly="0" labelOnly="1" grandRow="1" outline="0" fieldPosition="0"/>
    </format>
    <format dxfId="128">
      <pivotArea dataOnly="0" labelOnly="1" outline="0" fieldPosition="0">
        <references count="2">
          <reference field="0" count="1" selected="0">
            <x v="0"/>
          </reference>
          <reference field="2" count="0"/>
        </references>
      </pivotArea>
    </format>
    <format dxfId="127">
      <pivotArea dataOnly="0" labelOnly="1" outline="0" fieldPosition="0">
        <references count="2">
          <reference field="0" count="1" selected="0">
            <x v="1"/>
          </reference>
          <reference field="2" count="0"/>
        </references>
      </pivotArea>
    </format>
    <format dxfId="126">
      <pivotArea outline="0" collapsedLevelsAreSubtotals="1" fieldPosition="0"/>
    </format>
    <format dxfId="125">
      <pivotArea dataOnly="0" labelOnly="1" outline="0" fieldPosition="0">
        <references count="1">
          <reference field="0" count="0"/>
        </references>
      </pivotArea>
    </format>
    <format dxfId="124">
      <pivotArea dataOnly="0" labelOnly="1" grandRow="1" outline="0" fieldPosition="0"/>
    </format>
    <format dxfId="123">
      <pivotArea dataOnly="0" labelOnly="1" outline="0" fieldPosition="0">
        <references count="2">
          <reference field="0" count="1" selected="0">
            <x v="0"/>
          </reference>
          <reference field="2" count="0"/>
        </references>
      </pivotArea>
    </format>
    <format dxfId="122">
      <pivotArea dataOnly="0" labelOnly="1" outline="0" fieldPosition="0">
        <references count="2">
          <reference field="0" count="1" selected="0">
            <x v="1"/>
          </reference>
          <reference field="2" count="0"/>
        </references>
      </pivotArea>
    </format>
    <format dxfId="121">
      <pivotArea outline="0" collapsedLevelsAreSubtotals="1" fieldPosition="0"/>
    </format>
    <format dxfId="120">
      <pivotArea dataOnly="0" labelOnly="1" outline="0" fieldPosition="0">
        <references count="1">
          <reference field="0" count="0"/>
        </references>
      </pivotArea>
    </format>
    <format dxfId="119">
      <pivotArea dataOnly="0" labelOnly="1" grandRow="1" outline="0" fieldPosition="0"/>
    </format>
    <format dxfId="118">
      <pivotArea dataOnly="0" labelOnly="1" outline="0" fieldPosition="0">
        <references count="2">
          <reference field="0" count="1" selected="0">
            <x v="0"/>
          </reference>
          <reference field="2" count="0"/>
        </references>
      </pivotArea>
    </format>
    <format dxfId="117">
      <pivotArea dataOnly="0" labelOnly="1" outline="0" fieldPosition="0">
        <references count="2">
          <reference field="0" count="1" selected="0">
            <x v="1"/>
          </reference>
          <reference field="2" count="0"/>
        </references>
      </pivotArea>
    </format>
    <format dxfId="116">
      <pivotArea outline="0" collapsedLevelsAreSubtotals="1" fieldPosition="0"/>
    </format>
    <format dxfId="115">
      <pivotArea dataOnly="0" labelOnly="1" outline="0" fieldPosition="0">
        <references count="1">
          <reference field="0" count="0"/>
        </references>
      </pivotArea>
    </format>
    <format dxfId="114">
      <pivotArea dataOnly="0" labelOnly="1" grandRow="1" outline="0" fieldPosition="0"/>
    </format>
    <format dxfId="113">
      <pivotArea dataOnly="0" labelOnly="1" outline="0" fieldPosition="0">
        <references count="2">
          <reference field="0" count="1" selected="0">
            <x v="0"/>
          </reference>
          <reference field="2" count="0"/>
        </references>
      </pivotArea>
    </format>
    <format dxfId="112">
      <pivotArea dataOnly="0" labelOnly="1" outline="0" fieldPosition="0">
        <references count="2">
          <reference field="0" count="1" selected="0">
            <x v="1"/>
          </reference>
          <reference field="2" count="0"/>
        </references>
      </pivotArea>
    </format>
    <format dxfId="111">
      <pivotArea outline="0" collapsedLevelsAreSubtotals="1" fieldPosition="0"/>
    </format>
    <format dxfId="110">
      <pivotArea dataOnly="0" labelOnly="1" outline="0" fieldPosition="0">
        <references count="1">
          <reference field="0" count="0"/>
        </references>
      </pivotArea>
    </format>
    <format dxfId="109">
      <pivotArea dataOnly="0" labelOnly="1" grandRow="1" outline="0" fieldPosition="0"/>
    </format>
    <format dxfId="108">
      <pivotArea dataOnly="0" labelOnly="1" outline="0" fieldPosition="0">
        <references count="2">
          <reference field="0" count="1" selected="0">
            <x v="0"/>
          </reference>
          <reference field="2" count="0"/>
        </references>
      </pivotArea>
    </format>
    <format dxfId="107">
      <pivotArea dataOnly="0" labelOnly="1" outline="0" fieldPosition="0">
        <references count="2">
          <reference field="0" count="1" selected="0">
            <x v="1"/>
          </reference>
          <reference field="2" count="0"/>
        </references>
      </pivotArea>
    </format>
    <format dxfId="106">
      <pivotArea outline="0" collapsedLevelsAreSubtotals="1" fieldPosition="0"/>
    </format>
    <format dxfId="105">
      <pivotArea dataOnly="0" labelOnly="1" outline="0" fieldPosition="0">
        <references count="1">
          <reference field="0" count="0"/>
        </references>
      </pivotArea>
    </format>
    <format dxfId="104">
      <pivotArea dataOnly="0" labelOnly="1" grandRow="1" outline="0" fieldPosition="0"/>
    </format>
    <format dxfId="103">
      <pivotArea dataOnly="0" labelOnly="1" outline="0" fieldPosition="0">
        <references count="2">
          <reference field="0" count="1" selected="0">
            <x v="0"/>
          </reference>
          <reference field="2" count="0"/>
        </references>
      </pivotArea>
    </format>
    <format dxfId="102">
      <pivotArea dataOnly="0" labelOnly="1" outline="0" fieldPosition="0">
        <references count="2">
          <reference field="0" count="1" selected="0">
            <x v="1"/>
          </reference>
          <reference field="2" count="0"/>
        </references>
      </pivotArea>
    </format>
    <format dxfId="101">
      <pivotArea grandRow="1" outline="0" collapsedLevelsAreSubtotals="1" fieldPosition="0"/>
    </format>
    <format dxfId="100">
      <pivotArea dataOnly="0" labelOnly="1" grandRow="1" outline="0" fieldPosition="0"/>
    </format>
    <format dxfId="99">
      <pivotArea grandRow="1" outline="0" collapsedLevelsAreSubtotals="1" fieldPosition="0"/>
    </format>
    <format dxfId="98">
      <pivotArea dataOnly="0" labelOnly="1" grandRow="1" outline="0" fieldPosition="0"/>
    </format>
    <format dxfId="97">
      <pivotArea grandRow="1" outline="0" collapsedLevelsAreSubtotals="1" fieldPosition="0"/>
    </format>
    <format dxfId="96">
      <pivotArea dataOnly="0" labelOnly="1" grandRow="1" outline="0" fieldPosition="0"/>
    </format>
    <format dxfId="95">
      <pivotArea grandRow="1" outline="0" collapsedLevelsAreSubtotals="1" fieldPosition="0"/>
    </format>
    <format dxfId="94">
      <pivotArea dataOnly="0" labelOnly="1" grandRow="1" outline="0" fieldPosition="0"/>
    </format>
    <format dxfId="93">
      <pivotArea grandRow="1" outline="0" collapsedLevelsAreSubtotals="1" fieldPosition="0"/>
    </format>
    <format dxfId="92">
      <pivotArea dataOnly="0" labelOnly="1" grandRow="1" outline="0" fieldPosition="0"/>
    </format>
  </formats>
  <pivotTableStyleInfo name="PivotStyleLight1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7"/>
  <sheetViews>
    <sheetView tabSelected="1" workbookViewId="0">
      <selection activeCell="J15" sqref="J15"/>
    </sheetView>
  </sheetViews>
  <sheetFormatPr defaultColWidth="8.85546875" defaultRowHeight="99.95" customHeight="1" x14ac:dyDescent="0.25"/>
  <cols>
    <col min="1" max="1" width="27.7109375" customWidth="1"/>
    <col min="2" max="2" width="8.42578125" bestFit="1" customWidth="1"/>
    <col min="3" max="3" width="15.140625" bestFit="1" customWidth="1"/>
    <col min="4" max="4" width="10.42578125" bestFit="1" customWidth="1"/>
    <col min="5" max="5" width="23.42578125" bestFit="1" customWidth="1"/>
    <col min="6" max="6" width="15.28515625" bestFit="1" customWidth="1"/>
    <col min="7" max="7" width="13.7109375" bestFit="1" customWidth="1"/>
    <col min="8" max="8" width="5.28515625" bestFit="1" customWidth="1"/>
    <col min="9" max="9" width="13.85546875" bestFit="1" customWidth="1"/>
    <col min="10" max="10" width="12.42578125" bestFit="1" customWidth="1"/>
    <col min="11" max="11" width="15.85546875" bestFit="1" customWidth="1"/>
    <col min="12" max="13" width="4.42578125" bestFit="1" customWidth="1"/>
    <col min="14" max="14" width="8.140625" bestFit="1" customWidth="1"/>
    <col min="15" max="16" width="8.42578125" bestFit="1" customWidth="1"/>
    <col min="17" max="17" width="9.42578125" bestFit="1" customWidth="1"/>
    <col min="18" max="18" width="14.140625" style="1" bestFit="1" customWidth="1"/>
    <col min="19" max="19" width="10.85546875" style="1" bestFit="1" customWidth="1"/>
    <col min="20" max="20" width="10.140625" bestFit="1" customWidth="1"/>
    <col min="21" max="21" width="10.140625" hidden="1" customWidth="1"/>
    <col min="22" max="23" width="10.140625" style="2" hidden="1" customWidth="1"/>
    <col min="24" max="24" width="25.7109375" customWidth="1"/>
  </cols>
  <sheetData>
    <row r="1" spans="1:23" ht="65.099999999999994" customHeight="1" thickBot="1" x14ac:dyDescent="0.3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V1"/>
      <c r="W1"/>
    </row>
    <row r="2" spans="1:23" ht="24.95" customHeight="1" thickBot="1" x14ac:dyDescent="0.3">
      <c r="A2" s="46" t="s">
        <v>33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16"/>
      <c r="V2" s="16"/>
      <c r="W2" s="16"/>
    </row>
    <row r="3" spans="1:23" ht="24.95" customHeight="1" x14ac:dyDescent="0.25">
      <c r="A3" s="47" t="str">
        <f>CONCATENATE("BRAND:   ",C6,"                         ","TOT REF:   ",COUNTIF((N:N),"&gt;0"),"                         ","TOT QTY:   ",SUM(N:N),"                         ","DATE:   ")</f>
        <v xml:space="preserve">BRAND:   U.S.POLO ASSN.                         TOT REF:   6                         TOT QTY:   5132                         DATE:   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15"/>
      <c r="V3" s="15"/>
      <c r="W3" s="15"/>
    </row>
    <row r="4" spans="1:23" ht="24.95" customHeight="1" thickBot="1" x14ac:dyDescent="0.3"/>
    <row r="5" spans="1:23" s="3" customFormat="1" ht="30" customHeight="1" thickBot="1" x14ac:dyDescent="0.3">
      <c r="A5" s="4" t="s">
        <v>29</v>
      </c>
      <c r="B5" s="4" t="s">
        <v>30</v>
      </c>
      <c r="C5" s="4" t="s">
        <v>15</v>
      </c>
      <c r="D5" s="4" t="s">
        <v>38</v>
      </c>
      <c r="E5" s="4" t="s">
        <v>18</v>
      </c>
      <c r="F5" s="4" t="s">
        <v>19</v>
      </c>
      <c r="G5" s="4" t="s">
        <v>24</v>
      </c>
      <c r="H5" s="4" t="s">
        <v>14</v>
      </c>
      <c r="I5" s="4" t="s">
        <v>16</v>
      </c>
      <c r="J5" s="4" t="s">
        <v>17</v>
      </c>
      <c r="K5" s="4" t="s">
        <v>20</v>
      </c>
      <c r="L5" s="4" t="s">
        <v>21</v>
      </c>
      <c r="M5" s="4" t="s">
        <v>22</v>
      </c>
      <c r="N5" s="4" t="s">
        <v>23</v>
      </c>
      <c r="O5" s="4" t="s">
        <v>31</v>
      </c>
      <c r="P5" s="6" t="s">
        <v>28</v>
      </c>
      <c r="Q5" s="6" t="s">
        <v>32</v>
      </c>
      <c r="R5" s="5" t="s">
        <v>25</v>
      </c>
      <c r="S5" s="5" t="s">
        <v>26</v>
      </c>
      <c r="T5" s="4" t="s">
        <v>27</v>
      </c>
      <c r="U5" s="17" t="s">
        <v>35</v>
      </c>
      <c r="V5" s="18" t="s">
        <v>36</v>
      </c>
      <c r="W5" s="17" t="s">
        <v>37</v>
      </c>
    </row>
    <row r="6" spans="1:23" ht="99.95" customHeight="1" x14ac:dyDescent="0.25">
      <c r="A6" s="8"/>
      <c r="B6" t="s">
        <v>34</v>
      </c>
      <c r="C6" t="s">
        <v>0</v>
      </c>
      <c r="D6" t="s">
        <v>39</v>
      </c>
      <c r="E6" t="s">
        <v>7</v>
      </c>
      <c r="F6" t="s">
        <v>8</v>
      </c>
      <c r="G6" t="s">
        <v>1</v>
      </c>
      <c r="H6" t="s">
        <v>6</v>
      </c>
      <c r="I6" t="s">
        <v>12</v>
      </c>
      <c r="J6" t="s">
        <v>13</v>
      </c>
      <c r="K6" t="s">
        <v>2</v>
      </c>
      <c r="L6" t="s">
        <v>4</v>
      </c>
      <c r="M6">
        <v>633</v>
      </c>
      <c r="N6">
        <v>633</v>
      </c>
      <c r="O6" s="7">
        <v>21.2</v>
      </c>
      <c r="P6" s="7">
        <v>28</v>
      </c>
      <c r="Q6" s="7">
        <v>67</v>
      </c>
      <c r="R6" s="1">
        <v>8052440000000</v>
      </c>
      <c r="T6" s="13" t="s">
        <v>5</v>
      </c>
      <c r="U6" s="13">
        <f>O6*M6</f>
        <v>13419.6</v>
      </c>
      <c r="V6">
        <f>P6*M6</f>
        <v>17724</v>
      </c>
      <c r="W6" s="14">
        <f>Q6*M6</f>
        <v>42411</v>
      </c>
    </row>
    <row r="7" spans="1:23" ht="99.95" customHeight="1" x14ac:dyDescent="0.25">
      <c r="A7" s="8"/>
      <c r="B7" t="s">
        <v>34</v>
      </c>
      <c r="C7" t="s">
        <v>0</v>
      </c>
      <c r="D7" t="s">
        <v>39</v>
      </c>
      <c r="E7" t="s">
        <v>7</v>
      </c>
      <c r="F7" t="s">
        <v>8</v>
      </c>
      <c r="G7" t="s">
        <v>1</v>
      </c>
      <c r="H7" t="s">
        <v>6</v>
      </c>
      <c r="I7" t="s">
        <v>12</v>
      </c>
      <c r="J7" t="s">
        <v>13</v>
      </c>
      <c r="K7" t="s">
        <v>3</v>
      </c>
      <c r="L7" t="s">
        <v>4</v>
      </c>
      <c r="M7">
        <v>602</v>
      </c>
      <c r="N7">
        <v>602</v>
      </c>
      <c r="O7" s="7">
        <v>21.2</v>
      </c>
      <c r="P7" s="7">
        <v>28</v>
      </c>
      <c r="Q7" s="7">
        <v>67</v>
      </c>
      <c r="R7" s="1">
        <v>8052440000000</v>
      </c>
      <c r="T7" s="13" t="s">
        <v>5</v>
      </c>
      <c r="U7" s="13">
        <f t="shared" ref="U7:U10" si="0">O7*M7</f>
        <v>12762.4</v>
      </c>
      <c r="V7">
        <f t="shared" ref="V7:V10" si="1">P7*M7</f>
        <v>16856</v>
      </c>
      <c r="W7" s="14">
        <f t="shared" ref="W7:W10" si="2">Q7*M7</f>
        <v>40334</v>
      </c>
    </row>
    <row r="8" spans="1:23" ht="99.95" customHeight="1" x14ac:dyDescent="0.25">
      <c r="A8" s="8"/>
      <c r="B8" t="s">
        <v>34</v>
      </c>
      <c r="C8" t="s">
        <v>0</v>
      </c>
      <c r="D8" t="s">
        <v>39</v>
      </c>
      <c r="E8" t="s">
        <v>7</v>
      </c>
      <c r="F8" t="s">
        <v>8</v>
      </c>
      <c r="G8" t="s">
        <v>1</v>
      </c>
      <c r="H8" t="s">
        <v>6</v>
      </c>
      <c r="I8" t="s">
        <v>12</v>
      </c>
      <c r="J8" t="s">
        <v>13</v>
      </c>
      <c r="K8" t="s">
        <v>11</v>
      </c>
      <c r="L8" t="s">
        <v>4</v>
      </c>
      <c r="M8">
        <v>506</v>
      </c>
      <c r="N8">
        <v>506</v>
      </c>
      <c r="O8" s="7">
        <v>21.2</v>
      </c>
      <c r="P8" s="7">
        <v>28</v>
      </c>
      <c r="Q8" s="7">
        <v>67</v>
      </c>
      <c r="R8" s="1">
        <v>8052440000000</v>
      </c>
      <c r="T8" s="13" t="s">
        <v>5</v>
      </c>
      <c r="U8" s="13">
        <f t="shared" si="0"/>
        <v>10727.199999999999</v>
      </c>
      <c r="V8">
        <f t="shared" si="1"/>
        <v>14168</v>
      </c>
      <c r="W8" s="14">
        <f t="shared" si="2"/>
        <v>33902</v>
      </c>
    </row>
    <row r="9" spans="1:23" ht="99.95" customHeight="1" x14ac:dyDescent="0.25">
      <c r="A9" s="8"/>
      <c r="B9" t="s">
        <v>34</v>
      </c>
      <c r="C9" t="s">
        <v>0</v>
      </c>
      <c r="D9" t="s">
        <v>39</v>
      </c>
      <c r="E9" t="s">
        <v>7</v>
      </c>
      <c r="F9" t="s">
        <v>8</v>
      </c>
      <c r="G9" t="s">
        <v>1</v>
      </c>
      <c r="H9" t="s">
        <v>6</v>
      </c>
      <c r="I9" t="s">
        <v>12</v>
      </c>
      <c r="J9" t="s">
        <v>13</v>
      </c>
      <c r="K9" t="s">
        <v>10</v>
      </c>
      <c r="L9" t="s">
        <v>4</v>
      </c>
      <c r="M9">
        <v>430</v>
      </c>
      <c r="N9">
        <v>430</v>
      </c>
      <c r="O9" s="7">
        <v>21.2</v>
      </c>
      <c r="P9" s="7">
        <v>28</v>
      </c>
      <c r="Q9" s="7">
        <v>67</v>
      </c>
      <c r="R9" s="1">
        <v>8052440000000</v>
      </c>
      <c r="T9" s="13" t="s">
        <v>5</v>
      </c>
      <c r="U9" s="13">
        <f t="shared" si="0"/>
        <v>9116</v>
      </c>
      <c r="V9">
        <f t="shared" si="1"/>
        <v>12040</v>
      </c>
      <c r="W9" s="14">
        <f t="shared" si="2"/>
        <v>28810</v>
      </c>
    </row>
    <row r="10" spans="1:23" ht="99.95" customHeight="1" thickBot="1" x14ac:dyDescent="0.3">
      <c r="A10" s="9"/>
      <c r="B10" s="10" t="s">
        <v>34</v>
      </c>
      <c r="C10" s="10" t="s">
        <v>0</v>
      </c>
      <c r="D10" s="10" t="s">
        <v>39</v>
      </c>
      <c r="E10" s="10" t="s">
        <v>7</v>
      </c>
      <c r="F10" s="10" t="s">
        <v>8</v>
      </c>
      <c r="G10" s="10" t="s">
        <v>1</v>
      </c>
      <c r="H10" s="10" t="s">
        <v>6</v>
      </c>
      <c r="I10" s="41" t="s">
        <v>12</v>
      </c>
      <c r="J10" s="10" t="s">
        <v>13</v>
      </c>
      <c r="K10" s="10" t="s">
        <v>9</v>
      </c>
      <c r="L10" s="10" t="s">
        <v>4</v>
      </c>
      <c r="M10" s="10">
        <v>395</v>
      </c>
      <c r="N10" s="10">
        <v>395</v>
      </c>
      <c r="O10" s="7">
        <v>21.2</v>
      </c>
      <c r="P10" s="12">
        <v>28</v>
      </c>
      <c r="Q10" s="12">
        <v>67</v>
      </c>
      <c r="R10" s="11">
        <v>8052440000000</v>
      </c>
      <c r="S10" s="11"/>
      <c r="T10" s="40" t="s">
        <v>5</v>
      </c>
      <c r="U10" s="13">
        <f t="shared" si="0"/>
        <v>8374</v>
      </c>
      <c r="V10">
        <f t="shared" si="1"/>
        <v>11060</v>
      </c>
      <c r="W10" s="14">
        <f t="shared" si="2"/>
        <v>26465</v>
      </c>
    </row>
    <row r="11" spans="1:23" ht="15" x14ac:dyDescent="0.25"/>
    <row r="12" spans="1:23" ht="15" x14ac:dyDescent="0.25">
      <c r="N12" s="44">
        <f>SUM(N6:N11)</f>
        <v>2566</v>
      </c>
    </row>
    <row r="13" spans="1:23" ht="15" x14ac:dyDescent="0.25"/>
    <row r="14" spans="1:23" ht="15" x14ac:dyDescent="0.25"/>
    <row r="15" spans="1:23" ht="15" x14ac:dyDescent="0.25"/>
    <row r="16" spans="1:23" ht="15" x14ac:dyDescent="0.25"/>
    <row r="17" ht="15" x14ac:dyDescent="0.25"/>
    <row r="18" ht="15" x14ac:dyDescent="0.25"/>
    <row r="19" ht="15" x14ac:dyDescent="0.25"/>
    <row r="20" ht="15" x14ac:dyDescent="0.25"/>
    <row r="21" ht="15" x14ac:dyDescent="0.25"/>
    <row r="22" ht="15" x14ac:dyDescent="0.25"/>
    <row r="23" ht="15" x14ac:dyDescent="0.25"/>
    <row r="24" ht="15" x14ac:dyDescent="0.25"/>
    <row r="25" ht="15" x14ac:dyDescent="0.25"/>
    <row r="26" ht="15" x14ac:dyDescent="0.25"/>
    <row r="27" ht="15" x14ac:dyDescent="0.25"/>
    <row r="28" ht="15" x14ac:dyDescent="0.25"/>
    <row r="29" ht="15" x14ac:dyDescent="0.25"/>
    <row r="30" ht="15" x14ac:dyDescent="0.25"/>
    <row r="31" ht="15" x14ac:dyDescent="0.25"/>
    <row r="32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</sheetData>
  <mergeCells count="3">
    <mergeCell ref="A2:T2"/>
    <mergeCell ref="A3:T3"/>
    <mergeCell ref="A1:T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G19" sqref="G19"/>
    </sheetView>
  </sheetViews>
  <sheetFormatPr defaultColWidth="9.140625" defaultRowHeight="15" x14ac:dyDescent="0.25"/>
  <cols>
    <col min="1" max="1" width="18.28515625" style="19" bestFit="1" customWidth="1"/>
    <col min="2" max="2" width="12.85546875" style="19" bestFit="1" customWidth="1"/>
    <col min="3" max="4" width="14.7109375" style="20" customWidth="1"/>
    <col min="5" max="7" width="14.7109375" style="21" customWidth="1"/>
    <col min="8" max="9" width="14.7109375" style="15" customWidth="1"/>
    <col min="10" max="16384" width="9.140625" style="15"/>
  </cols>
  <sheetData>
    <row r="1" spans="1:9" ht="65.099999999999994" customHeight="1" x14ac:dyDescent="0.25">
      <c r="A1" s="51"/>
      <c r="B1" s="51"/>
      <c r="C1" s="51"/>
      <c r="D1" s="51"/>
      <c r="E1" s="51"/>
      <c r="F1" s="51"/>
      <c r="G1" s="51"/>
      <c r="H1" s="51"/>
      <c r="I1" s="51"/>
    </row>
    <row r="2" spans="1:9" ht="24.95" customHeight="1" x14ac:dyDescent="0.25">
      <c r="A2" s="49" t="s">
        <v>42</v>
      </c>
      <c r="B2" s="49"/>
      <c r="C2" s="49"/>
      <c r="D2" s="49"/>
      <c r="E2" s="49"/>
      <c r="F2" s="49"/>
      <c r="G2" s="49"/>
      <c r="H2" s="49"/>
      <c r="I2" s="49"/>
    </row>
    <row r="3" spans="1:9" ht="24.95" customHeight="1" x14ac:dyDescent="0.25">
      <c r="A3" s="50" t="str">
        <f>CONCATENATE("BRAND:   ",Offer!C6,"                         ","TOT REF:   ",COUNTIF((Offer!N:N),"&gt;0"),"                         ","TOT QTY:   ",SUM(Offer!N:N),"                         ","DATE:   ")</f>
        <v xml:space="preserve">BRAND:   U.S.POLO ASSN.                         TOT REF:   6                         TOT QTY:   5132                         DATE:   </v>
      </c>
      <c r="B3" s="50"/>
      <c r="C3" s="50"/>
      <c r="D3" s="50"/>
      <c r="E3" s="50"/>
      <c r="F3" s="50"/>
      <c r="G3" s="50"/>
      <c r="H3" s="50"/>
      <c r="I3" s="50"/>
    </row>
    <row r="4" spans="1:9" ht="24.95" customHeight="1" thickBot="1" x14ac:dyDescent="0.3"/>
    <row r="5" spans="1:9" ht="30" customHeight="1" thickBot="1" x14ac:dyDescent="0.3">
      <c r="A5" s="22" t="s">
        <v>30</v>
      </c>
      <c r="B5" s="22" t="s">
        <v>38</v>
      </c>
      <c r="C5" s="23" t="s">
        <v>43</v>
      </c>
      <c r="D5" s="23" t="s">
        <v>44</v>
      </c>
      <c r="E5" s="24" t="s">
        <v>45</v>
      </c>
      <c r="F5" s="24" t="s">
        <v>46</v>
      </c>
      <c r="G5" s="24" t="s">
        <v>47</v>
      </c>
      <c r="H5" s="25" t="s">
        <v>40</v>
      </c>
      <c r="I5" s="25" t="s">
        <v>41</v>
      </c>
    </row>
    <row r="6" spans="1:9" x14ac:dyDescent="0.25">
      <c r="A6" s="34" t="s">
        <v>34</v>
      </c>
      <c r="B6" s="45"/>
      <c r="C6" s="32">
        <v>5</v>
      </c>
      <c r="D6" s="42">
        <v>2566</v>
      </c>
      <c r="E6" s="43">
        <v>54399.199999999997</v>
      </c>
      <c r="F6" s="43">
        <v>71848</v>
      </c>
      <c r="G6" s="33">
        <v>171922</v>
      </c>
      <c r="H6" s="26">
        <f>E6/D6</f>
        <v>21.2</v>
      </c>
      <c r="I6" s="27">
        <f>F6/D6</f>
        <v>28</v>
      </c>
    </row>
    <row r="7" spans="1:9" ht="15.75" thickBot="1" x14ac:dyDescent="0.3">
      <c r="A7" s="35"/>
      <c r="B7" s="35" t="s">
        <v>39</v>
      </c>
      <c r="C7" s="32">
        <v>5</v>
      </c>
      <c r="D7" s="42">
        <v>2566</v>
      </c>
      <c r="E7" s="43">
        <v>54399.199999999997</v>
      </c>
      <c r="F7" s="43">
        <v>71848</v>
      </c>
      <c r="G7" s="33">
        <v>171922</v>
      </c>
      <c r="H7" s="28">
        <f t="shared" ref="H7:H10" si="0">E7/D7</f>
        <v>21.2</v>
      </c>
      <c r="I7" s="29">
        <f t="shared" ref="I7:I10" si="1">F7/D7</f>
        <v>28</v>
      </c>
    </row>
    <row r="8" spans="1:9" ht="15.75" thickBot="1" x14ac:dyDescent="0.3">
      <c r="A8" s="36" t="s">
        <v>48</v>
      </c>
      <c r="B8" s="36"/>
      <c r="C8" s="37">
        <v>5</v>
      </c>
      <c r="D8" s="37">
        <v>2566</v>
      </c>
      <c r="E8" s="38">
        <v>54399.199999999997</v>
      </c>
      <c r="F8" s="38">
        <v>71848</v>
      </c>
      <c r="G8" s="38">
        <v>171922</v>
      </c>
      <c r="H8" s="30">
        <f t="shared" si="0"/>
        <v>21.2</v>
      </c>
      <c r="I8" s="31">
        <f t="shared" si="1"/>
        <v>28</v>
      </c>
    </row>
    <row r="9" spans="1:9" ht="15.75" thickBot="1" x14ac:dyDescent="0.3">
      <c r="A9"/>
      <c r="B9"/>
      <c r="C9"/>
      <c r="D9"/>
      <c r="E9"/>
      <c r="F9"/>
      <c r="G9"/>
      <c r="H9" s="28" t="e">
        <f t="shared" si="0"/>
        <v>#DIV/0!</v>
      </c>
      <c r="I9" s="29" t="e">
        <f t="shared" si="1"/>
        <v>#DIV/0!</v>
      </c>
    </row>
    <row r="10" spans="1:9" ht="30" customHeight="1" thickBot="1" x14ac:dyDescent="0.3">
      <c r="A10"/>
      <c r="B10"/>
      <c r="C10"/>
      <c r="D10"/>
      <c r="E10"/>
      <c r="F10"/>
      <c r="G10"/>
      <c r="H10" s="39" t="e">
        <f t="shared" si="0"/>
        <v>#DIV/0!</v>
      </c>
      <c r="I10" s="39" t="e">
        <f t="shared" si="1"/>
        <v>#DIV/0!</v>
      </c>
    </row>
  </sheetData>
  <mergeCells count="3">
    <mergeCell ref="A2:I2"/>
    <mergeCell ref="A3:I3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Offer</vt:lpstr>
      <vt:lpstr>Report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2019-03-11T16:25:37Z</dcterms:created>
  <dcterms:modified xsi:type="dcterms:W3CDTF">2019-03-15T17:36:52Z</dcterms:modified>
  <cp:category/>
</cp:coreProperties>
</file>